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0410\Desktop\R2\02 工事\05_Ｒ２徳耕　かん排　上板　六条暗渠１９工事\00 当初設計\PPI\"/>
    </mc:Choice>
  </mc:AlternateContent>
  <bookViews>
    <workbookView xWindow="0" yWindow="0" windowWidth="9600" windowHeight="5730"/>
  </bookViews>
  <sheets>
    <sheet name="工事費内訳書" sheetId="2" r:id="rId1"/>
  </sheets>
  <definedNames>
    <definedName name="_xlnm.Print_Area" localSheetId="0">工事費内訳書!$A$1:$G$116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2" l="1"/>
  <c r="G107" i="2" s="1"/>
  <c r="G106" i="2" s="1"/>
  <c r="G103" i="2"/>
  <c r="G102" i="2" s="1"/>
  <c r="G101" i="2" s="1"/>
  <c r="G100" i="2" s="1"/>
  <c r="G99" i="2" s="1"/>
  <c r="G97" i="2"/>
  <c r="G95" i="2"/>
  <c r="G89" i="2"/>
  <c r="G83" i="2"/>
  <c r="G82" i="2" s="1"/>
  <c r="G81" i="2" s="1"/>
  <c r="G78" i="2"/>
  <c r="G77" i="2"/>
  <c r="G72" i="2"/>
  <c r="G59" i="2"/>
  <c r="G41" i="2"/>
  <c r="G40" i="2"/>
  <c r="G26" i="2"/>
  <c r="G25" i="2" s="1"/>
  <c r="G14" i="2"/>
  <c r="G13" i="2"/>
  <c r="G12" i="2" l="1"/>
  <c r="G11" i="2" s="1"/>
  <c r="G10" i="2" s="1"/>
  <c r="G115" i="2" s="1"/>
  <c r="G116" i="2" s="1"/>
</calcChain>
</file>

<file path=xl/sharedStrings.xml><?xml version="1.0" encoding="utf-8"?>
<sst xmlns="http://schemas.openxmlformats.org/spreadsheetml/2006/main" count="227" uniqueCount="122">
  <si>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</si>
  <si>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</si>
  <si>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</si>
  <si>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</si>
  <si>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</si>
  <si>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</si>
  <si>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</si>
  <si>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</si>
  <si>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</si>
  <si>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</si>
  <si>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</si>
  <si>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</si>
  <si>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</si>
  <si>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かん排　上板　六条暗渠１９工事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</si>
  <si>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</si>
  <si>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</si>
  <si>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</si>
  <si>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</si>
  <si>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</si>
  <si>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</si>
  <si>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表土掘削
_x000D_</t>
  </si>
  <si>
    <t>㎡</t>
  </si>
  <si>
    <t>掘削
_x000D_土砂,オープンカット</t>
  </si>
  <si>
    <t>m3</t>
  </si>
  <si>
    <t>基面整正
_x000D_</t>
  </si>
  <si>
    <t>床堀
_x000D_土砂,標準</t>
  </si>
  <si>
    <t>床堀
_x000D_土砂，1.0m≦B＜2.0m</t>
  </si>
  <si>
    <t>床堀
_x000D_土砂，B＜1.0m</t>
  </si>
  <si>
    <t>路体（築堤）盛土・埋戻
_x000D_4.0≦Ｂ</t>
  </si>
  <si>
    <t>埋戻
_x000D_1.0m≦B＜2.0m</t>
  </si>
  <si>
    <t>埋戻
_x000D_B＜1.0m</t>
  </si>
  <si>
    <t>埋戻
_x000D_構造物周辺</t>
  </si>
  <si>
    <t>構造物撤去工
_x000D_</t>
  </si>
  <si>
    <t>構造物取壊し工
_x000D_</t>
  </si>
  <si>
    <t>コンクリート構造物取壊し
_x000D_無筋・機械</t>
  </si>
  <si>
    <t>コンクリート構造物取壊し
_x000D_有筋・機械</t>
  </si>
  <si>
    <t>舗装版切断
_x000D_t=40</t>
  </si>
  <si>
    <t>ｍ</t>
  </si>
  <si>
    <t>舗装版破砕
_x000D_</t>
  </si>
  <si>
    <t>殻運搬
_x000D_Co殻，無筋</t>
  </si>
  <si>
    <t>殻運搬
_x000D_Co殻，有筋</t>
  </si>
  <si>
    <t>殻運搬
_x000D_As殻</t>
  </si>
  <si>
    <t>殻運搬・処理（産業廃棄物処分費）
_x000D_Co殻，無筋</t>
  </si>
  <si>
    <t>殻運搬・処理（産業廃棄物処分費）
_x000D_Co殻，有筋</t>
  </si>
  <si>
    <t>殻運搬・処理（産業廃棄物処分費）
_x000D_As殻</t>
  </si>
  <si>
    <t>Co構造物取壊し
_x000D_静的破砕,無筋</t>
  </si>
  <si>
    <t>フェンス撤去工
_x000D_</t>
  </si>
  <si>
    <t>PC床版再利用撤去
_x000D_T-25,4000*1000*325</t>
  </si>
  <si>
    <t>基</t>
  </si>
  <si>
    <t>暗渠工
_x000D_</t>
  </si>
  <si>
    <t>現場打ち暗渠工
_x000D_</t>
  </si>
  <si>
    <t>基礎砕石
_x000D_再生ｸﾗｯｼｬﾗﾝ RC-40 40～0mm</t>
  </si>
  <si>
    <t>コンクリート
_x000D_24-12-25(20)(高炉B) W/C60%</t>
  </si>
  <si>
    <t>コンクリート
_x000D_18-8-40(高炉B) W/C65%</t>
  </si>
  <si>
    <t>型枠
_x000D_</t>
  </si>
  <si>
    <t>鉄筋
_x000D_SD345，D13</t>
  </si>
  <si>
    <t>ton</t>
  </si>
  <si>
    <t>鉄筋
_x000D_SD345，D16</t>
  </si>
  <si>
    <t>鉄筋
_x000D_SD345，D22</t>
  </si>
  <si>
    <t>鉄筋
_x000D_SD345，D25</t>
  </si>
  <si>
    <t>鉄筋
_x000D_SD345，D29</t>
  </si>
  <si>
    <t>鉄筋
_x000D_SD345，D32</t>
  </si>
  <si>
    <t>足場
_x000D_手摺先行型枠組</t>
  </si>
  <si>
    <t>掛㎡</t>
  </si>
  <si>
    <t>止水板
_x000D_CF 200㎜×5㎜</t>
  </si>
  <si>
    <t>止水板
_x000D_CF 300㎜×7㎜</t>
  </si>
  <si>
    <t>目地板
_x000D_目地板(瀝青繊維質板)t=20mm</t>
  </si>
  <si>
    <t>支保
_x000D_</t>
  </si>
  <si>
    <t>空m3</t>
  </si>
  <si>
    <t>ジョイントバー
_x000D_</t>
  </si>
  <si>
    <t>本</t>
  </si>
  <si>
    <t>接続工
_x000D_</t>
  </si>
  <si>
    <t>鉄筋
_x000D_SD345,D13</t>
  </si>
  <si>
    <t>鉄筋
_x000D_SD345,D16</t>
  </si>
  <si>
    <t>鉄筋
_x000D_SD345,D19</t>
  </si>
  <si>
    <t>鉄筋
_x000D_SD345,D25</t>
  </si>
  <si>
    <t>ＰＣ床版設置
_x000D_4000*1000*325,T-25</t>
  </si>
  <si>
    <t>遮水矢板工
_x000D_</t>
  </si>
  <si>
    <t>鋼矢板
_x000D_SP-Ⅱw型,L=2.0m</t>
  </si>
  <si>
    <t>枚</t>
  </si>
  <si>
    <t>鋼矢板
_x000D_SP-Ⅲ型,L=10.5m</t>
  </si>
  <si>
    <t>型枠
_x000D_一般</t>
  </si>
  <si>
    <t>復旧工
_x000D_</t>
  </si>
  <si>
    <t>耕地復旧工
_x000D_</t>
  </si>
  <si>
    <t>表土掘削・埋戻
_x000D_</t>
  </si>
  <si>
    <t>耕起
_x000D_</t>
  </si>
  <si>
    <t>直接工事費（仮設工）
_x000D_</t>
  </si>
  <si>
    <t>仮設工
_x000D_</t>
  </si>
  <si>
    <t>仮設道路工
_x000D_</t>
  </si>
  <si>
    <t>安定シート
_x000D_</t>
  </si>
  <si>
    <t>敷鉄板
_x000D_</t>
  </si>
  <si>
    <t>防塵シート工
_x000D_</t>
  </si>
  <si>
    <t>歩行者用仮通路
_x000D_</t>
  </si>
  <si>
    <t>農水管仮廻し
_x000D_VU φ200</t>
  </si>
  <si>
    <t>仮設土留・仮締切工
_x000D_</t>
  </si>
  <si>
    <t>仮設鋼矢板
_x000D_</t>
  </si>
  <si>
    <t>油圧式杭圧入引抜機据付・解体
_x000D_硬質地盤クリア工法　圧入</t>
  </si>
  <si>
    <t>回</t>
  </si>
  <si>
    <t>油圧式杭圧入引抜機据付・解体
_x000D_引抜き</t>
  </si>
  <si>
    <t>スクラップ処理
_x000D_</t>
  </si>
  <si>
    <t>大型土のう
_x000D_</t>
  </si>
  <si>
    <t>袋</t>
  </si>
  <si>
    <t>排水処理工
_x000D_</t>
  </si>
  <si>
    <t>排水ポンプ(仮設)
_x000D_40以上120未満</t>
  </si>
  <si>
    <t>箇所</t>
  </si>
  <si>
    <t>安全費
_x000D_</t>
  </si>
  <si>
    <t>交通誘導警備員
_x000D_</t>
  </si>
  <si>
    <t>人</t>
  </si>
  <si>
    <t>間接工事費
_x000D_</t>
  </si>
  <si>
    <t>共通仮設費
_x000D_</t>
  </si>
  <si>
    <t>事業損失防止施設費
_x000D_</t>
  </si>
  <si>
    <t>共通仮設（積上げ）
_x000D_</t>
  </si>
  <si>
    <t>汚濁水拡散防止フェンス工
_x000D_H1.0m 六条排水機場,六条暗渠出口 設置～賃料～撤去</t>
  </si>
  <si>
    <t>共通仮設費（率計上分）
_x000D_</t>
  </si>
  <si>
    <t>運搬費
_x000D_</t>
  </si>
  <si>
    <t>仮設材輸送
_x000D_鋼矢板</t>
  </si>
  <si>
    <t>仮設材輸送
_x000D_敷鉄板</t>
  </si>
  <si>
    <t>重建設機械分解･組立･輸送
_x000D_ｸﾛｰﾗ式杭打機</t>
  </si>
  <si>
    <t>運搬費(重建設機械)
_x000D_油圧式杭圧入引抜機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</si>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</sst>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+G12+G81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+G13+G25+G40+G77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+G15+G16+G17+G18+G19+G20+G21+G22+G23+G24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76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807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286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23</v>
      </c>
      <c r="F18" s="19">
        <v>1393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23</v>
      </c>
      <c r="F19" s="19">
        <v>122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23</v>
      </c>
      <c r="F20" s="19">
        <v>21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23</v>
      </c>
      <c r="F21" s="19">
        <v>1417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23</v>
      </c>
      <c r="F22" s="19">
        <v>342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23</v>
      </c>
      <c r="F23" s="19">
        <v>39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23</v>
      </c>
      <c r="F24" s="19">
        <v>158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31" t="s">
        <v>32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33</v>
      </c>
      <c r="D26" s="29"/>
      <c r="E26" s="18" t="s">
        <v>15</v>
      </c>
      <c r="F26" s="19">
        <v>1</v>
      </c>
      <c r="G26" s="20">
        <f>+G27+G28+G29+G30+G31+G32+G33+G34+G35+G36+G37+G38+G39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34</v>
      </c>
      <c r="E27" s="18" t="s">
        <v>23</v>
      </c>
      <c r="F27" s="19">
        <v>292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23</v>
      </c>
      <c r="F28" s="19">
        <v>17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37</v>
      </c>
      <c r="F29" s="19">
        <v>11.8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38</v>
      </c>
      <c r="E30" s="18" t="s">
        <v>21</v>
      </c>
      <c r="F30" s="19">
        <v>171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39</v>
      </c>
      <c r="E31" s="18" t="s">
        <v>23</v>
      </c>
      <c r="F31" s="19">
        <v>366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40</v>
      </c>
      <c r="E32" s="18" t="s">
        <v>23</v>
      </c>
      <c r="F32" s="19">
        <v>17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41</v>
      </c>
      <c r="E33" s="18" t="s">
        <v>23</v>
      </c>
      <c r="F33" s="19">
        <v>7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42</v>
      </c>
      <c r="E34" s="18" t="s">
        <v>23</v>
      </c>
      <c r="F34" s="19">
        <v>366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43</v>
      </c>
      <c r="E35" s="18" t="s">
        <v>23</v>
      </c>
      <c r="F35" s="19">
        <v>17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44</v>
      </c>
      <c r="E36" s="18" t="s">
        <v>23</v>
      </c>
      <c r="F36" s="19">
        <v>7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45</v>
      </c>
      <c r="E37" s="18" t="s">
        <v>23</v>
      </c>
      <c r="F37" s="19">
        <v>74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46</v>
      </c>
      <c r="E38" s="18" t="s">
        <v>37</v>
      </c>
      <c r="F38" s="19">
        <v>13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47</v>
      </c>
      <c r="E39" s="18" t="s">
        <v>48</v>
      </c>
      <c r="F39" s="19">
        <v>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31" t="s">
        <v>49</v>
      </c>
      <c r="C40" s="28"/>
      <c r="D40" s="29"/>
      <c r="E40" s="18" t="s">
        <v>15</v>
      </c>
      <c r="F40" s="19">
        <v>1</v>
      </c>
      <c r="G40" s="20">
        <f>+G41+G59+G72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1" t="s">
        <v>50</v>
      </c>
      <c r="D41" s="29"/>
      <c r="E41" s="18" t="s">
        <v>15</v>
      </c>
      <c r="F41" s="19">
        <v>1</v>
      </c>
      <c r="G41" s="20">
        <f>+G42+G43+G44+G45+G46+G47+G48+G49+G50+G51+G52+G53+G54+G55+G56+G57+G58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51</v>
      </c>
      <c r="E42" s="18" t="s">
        <v>21</v>
      </c>
      <c r="F42" s="19">
        <v>271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52</v>
      </c>
      <c r="E43" s="18" t="s">
        <v>23</v>
      </c>
      <c r="F43" s="19">
        <v>326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53</v>
      </c>
      <c r="E44" s="18" t="s">
        <v>23</v>
      </c>
      <c r="F44" s="19">
        <v>27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54</v>
      </c>
      <c r="E45" s="18" t="s">
        <v>21</v>
      </c>
      <c r="F45" s="19">
        <v>686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21</v>
      </c>
      <c r="F46" s="19">
        <v>7.8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55</v>
      </c>
      <c r="E47" s="18" t="s">
        <v>56</v>
      </c>
      <c r="F47" s="19">
        <v>9.51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57</v>
      </c>
      <c r="E48" s="18" t="s">
        <v>56</v>
      </c>
      <c r="F48" s="19">
        <v>1.84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58</v>
      </c>
      <c r="E49" s="18" t="s">
        <v>56</v>
      </c>
      <c r="F49" s="19">
        <v>3.21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59</v>
      </c>
      <c r="E50" s="18" t="s">
        <v>56</v>
      </c>
      <c r="F50" s="19">
        <v>13.19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60</v>
      </c>
      <c r="E51" s="18" t="s">
        <v>56</v>
      </c>
      <c r="F51" s="19">
        <v>3.07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61</v>
      </c>
      <c r="E52" s="18" t="s">
        <v>56</v>
      </c>
      <c r="F52" s="19">
        <v>3.8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62</v>
      </c>
      <c r="E53" s="18" t="s">
        <v>63</v>
      </c>
      <c r="F53" s="19">
        <v>189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64</v>
      </c>
      <c r="E54" s="18" t="s">
        <v>37</v>
      </c>
      <c r="F54" s="19">
        <v>11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65</v>
      </c>
      <c r="E55" s="18" t="s">
        <v>37</v>
      </c>
      <c r="F55" s="19">
        <v>17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66</v>
      </c>
      <c r="E56" s="18" t="s">
        <v>21</v>
      </c>
      <c r="F56" s="19">
        <v>22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67</v>
      </c>
      <c r="E57" s="18" t="s">
        <v>68</v>
      </c>
      <c r="F57" s="19">
        <v>509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69</v>
      </c>
      <c r="E58" s="18" t="s">
        <v>70</v>
      </c>
      <c r="F58" s="19">
        <v>58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31" t="s">
        <v>71</v>
      </c>
      <c r="D59" s="29"/>
      <c r="E59" s="18" t="s">
        <v>15</v>
      </c>
      <c r="F59" s="19">
        <v>1</v>
      </c>
      <c r="G59" s="20">
        <f>+G60+G61+G62+G63+G64+G65+G66+G67+G68+G69+G70+G71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2" t="s">
        <v>52</v>
      </c>
      <c r="E60" s="18" t="s">
        <v>23</v>
      </c>
      <c r="F60" s="19">
        <v>17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54</v>
      </c>
      <c r="E61" s="18" t="s">
        <v>21</v>
      </c>
      <c r="F61" s="19">
        <v>43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53</v>
      </c>
      <c r="E62" s="18" t="s">
        <v>23</v>
      </c>
      <c r="F62" s="19">
        <v>1.5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54</v>
      </c>
      <c r="E63" s="18" t="s">
        <v>21</v>
      </c>
      <c r="F63" s="19">
        <v>1.2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51</v>
      </c>
      <c r="E64" s="18" t="s">
        <v>21</v>
      </c>
      <c r="F64" s="19">
        <v>15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72</v>
      </c>
      <c r="E65" s="18" t="s">
        <v>56</v>
      </c>
      <c r="F65" s="19">
        <v>0.36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73</v>
      </c>
      <c r="E66" s="18" t="s">
        <v>56</v>
      </c>
      <c r="F66" s="19">
        <v>0.25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74</v>
      </c>
      <c r="E67" s="18" t="s">
        <v>56</v>
      </c>
      <c r="F67" s="19">
        <v>0.21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75</v>
      </c>
      <c r="E68" s="18" t="s">
        <v>56</v>
      </c>
      <c r="F68" s="19">
        <v>0.93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62</v>
      </c>
      <c r="E69" s="18" t="s">
        <v>63</v>
      </c>
      <c r="F69" s="19">
        <v>34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67</v>
      </c>
      <c r="E70" s="18" t="s">
        <v>68</v>
      </c>
      <c r="F70" s="19">
        <v>4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76</v>
      </c>
      <c r="E71" s="18" t="s">
        <v>48</v>
      </c>
      <c r="F71" s="19">
        <v>4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77</v>
      </c>
      <c r="D72" s="29"/>
      <c r="E72" s="18" t="s">
        <v>15</v>
      </c>
      <c r="F72" s="19">
        <v>1</v>
      </c>
      <c r="G72" s="20">
        <f>+G73+G74+G75+G76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78</v>
      </c>
      <c r="E73" s="18" t="s">
        <v>79</v>
      </c>
      <c r="F73" s="19">
        <v>15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80</v>
      </c>
      <c r="E74" s="18" t="s">
        <v>79</v>
      </c>
      <c r="F74" s="19">
        <v>2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53</v>
      </c>
      <c r="E75" s="18" t="s">
        <v>23</v>
      </c>
      <c r="F75" s="19">
        <v>3.4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81</v>
      </c>
      <c r="E76" s="18" t="s">
        <v>21</v>
      </c>
      <c r="F76" s="19">
        <v>3.6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31" t="s">
        <v>82</v>
      </c>
      <c r="C77" s="28"/>
      <c r="D77" s="29"/>
      <c r="E77" s="18" t="s">
        <v>15</v>
      </c>
      <c r="F77" s="19">
        <v>1</v>
      </c>
      <c r="G77" s="20">
        <f>+G78</f>
        <v>0</v>
      </c>
      <c r="H77" s="2"/>
      <c r="I77" s="21">
        <v>68</v>
      </c>
      <c r="J77" s="21">
        <v>2</v>
      </c>
    </row>
    <row r="78" spans="1:10" ht="42" customHeight="1">
      <c r="A78" s="16"/>
      <c r="B78" s="17"/>
      <c r="C78" s="31" t="s">
        <v>83</v>
      </c>
      <c r="D78" s="29"/>
      <c r="E78" s="18" t="s">
        <v>15</v>
      </c>
      <c r="F78" s="19">
        <v>1</v>
      </c>
      <c r="G78" s="20">
        <f>+G79+G80</f>
        <v>0</v>
      </c>
      <c r="H78" s="2"/>
      <c r="I78" s="21">
        <v>69</v>
      </c>
      <c r="J78" s="21">
        <v>3</v>
      </c>
    </row>
    <row r="79" spans="1:10" ht="42" customHeight="1">
      <c r="A79" s="16"/>
      <c r="B79" s="17"/>
      <c r="C79" s="17"/>
      <c r="D79" s="32" t="s">
        <v>84</v>
      </c>
      <c r="E79" s="18" t="s">
        <v>21</v>
      </c>
      <c r="F79" s="19">
        <v>676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85</v>
      </c>
      <c r="E80" s="18" t="s">
        <v>21</v>
      </c>
      <c r="F80" s="19">
        <v>2680</v>
      </c>
      <c r="G80" s="33"/>
      <c r="H80" s="2"/>
      <c r="I80" s="21">
        <v>71</v>
      </c>
      <c r="J80" s="21">
        <v>4</v>
      </c>
    </row>
    <row r="81" spans="1:10" ht="42" customHeight="1">
      <c r="A81" s="30" t="s">
        <v>86</v>
      </c>
      <c r="B81" s="28"/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1</v>
      </c>
    </row>
    <row r="82" spans="1:10" ht="42" customHeight="1">
      <c r="A82" s="16"/>
      <c r="B82" s="31" t="s">
        <v>87</v>
      </c>
      <c r="C82" s="28"/>
      <c r="D82" s="29"/>
      <c r="E82" s="18" t="s">
        <v>15</v>
      </c>
      <c r="F82" s="19">
        <v>1</v>
      </c>
      <c r="G82" s="20">
        <f>+G83+G89+G95+G97</f>
        <v>0</v>
      </c>
      <c r="H82" s="2"/>
      <c r="I82" s="21">
        <v>73</v>
      </c>
      <c r="J82" s="21">
        <v>2</v>
      </c>
    </row>
    <row r="83" spans="1:10" ht="42" customHeight="1">
      <c r="A83" s="16"/>
      <c r="B83" s="17"/>
      <c r="C83" s="31" t="s">
        <v>88</v>
      </c>
      <c r="D83" s="29"/>
      <c r="E83" s="18" t="s">
        <v>15</v>
      </c>
      <c r="F83" s="19">
        <v>1</v>
      </c>
      <c r="G83" s="20">
        <f>+G84+G85+G86+G87+G88</f>
        <v>0</v>
      </c>
      <c r="H83" s="2"/>
      <c r="I83" s="21">
        <v>74</v>
      </c>
      <c r="J83" s="21">
        <v>3</v>
      </c>
    </row>
    <row r="84" spans="1:10" ht="42" customHeight="1">
      <c r="A84" s="16"/>
      <c r="B84" s="17"/>
      <c r="C84" s="17"/>
      <c r="D84" s="32" t="s">
        <v>89</v>
      </c>
      <c r="E84" s="18" t="s">
        <v>21</v>
      </c>
      <c r="F84" s="19">
        <v>244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90</v>
      </c>
      <c r="E85" s="18" t="s">
        <v>21</v>
      </c>
      <c r="F85" s="19">
        <v>450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2" t="s">
        <v>91</v>
      </c>
      <c r="E86" s="18" t="s">
        <v>37</v>
      </c>
      <c r="F86" s="19">
        <v>259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92</v>
      </c>
      <c r="E87" s="18" t="s">
        <v>79</v>
      </c>
      <c r="F87" s="19">
        <v>23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93</v>
      </c>
      <c r="E88" s="18" t="s">
        <v>37</v>
      </c>
      <c r="F88" s="19">
        <v>43.2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94</v>
      </c>
      <c r="D89" s="29"/>
      <c r="E89" s="18" t="s">
        <v>15</v>
      </c>
      <c r="F89" s="19">
        <v>1</v>
      </c>
      <c r="G89" s="20">
        <f>+G90+G91+G92+G93+G94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95</v>
      </c>
      <c r="E90" s="18" t="s">
        <v>15</v>
      </c>
      <c r="F90" s="19">
        <v>1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96</v>
      </c>
      <c r="E91" s="18" t="s">
        <v>97</v>
      </c>
      <c r="F91" s="19">
        <v>1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98</v>
      </c>
      <c r="E92" s="18" t="s">
        <v>97</v>
      </c>
      <c r="F92" s="19">
        <v>3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99</v>
      </c>
      <c r="E93" s="18" t="s">
        <v>15</v>
      </c>
      <c r="F93" s="19">
        <v>1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100</v>
      </c>
      <c r="E94" s="18" t="s">
        <v>101</v>
      </c>
      <c r="F94" s="19">
        <v>28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31" t="s">
        <v>102</v>
      </c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3</v>
      </c>
    </row>
    <row r="96" spans="1:10" ht="42" customHeight="1">
      <c r="A96" s="16"/>
      <c r="B96" s="17"/>
      <c r="C96" s="17"/>
      <c r="D96" s="32" t="s">
        <v>103</v>
      </c>
      <c r="E96" s="18" t="s">
        <v>104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31" t="s">
        <v>105</v>
      </c>
      <c r="D97" s="29"/>
      <c r="E97" s="18" t="s">
        <v>15</v>
      </c>
      <c r="F97" s="19">
        <v>1</v>
      </c>
      <c r="G97" s="20">
        <f>+G98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2" t="s">
        <v>106</v>
      </c>
      <c r="E98" s="18" t="s">
        <v>107</v>
      </c>
      <c r="F98" s="19">
        <v>26</v>
      </c>
      <c r="G98" s="33"/>
      <c r="H98" s="2"/>
      <c r="I98" s="21">
        <v>89</v>
      </c>
      <c r="J98" s="21">
        <v>4</v>
      </c>
    </row>
    <row r="99" spans="1:10" ht="42" customHeight="1">
      <c r="A99" s="30" t="s">
        <v>108</v>
      </c>
      <c r="B99" s="28"/>
      <c r="C99" s="28"/>
      <c r="D99" s="29"/>
      <c r="E99" s="18" t="s">
        <v>15</v>
      </c>
      <c r="F99" s="19">
        <v>1</v>
      </c>
      <c r="G99" s="20">
        <f>+G100+G113</f>
        <v>0</v>
      </c>
      <c r="H99" s="2"/>
      <c r="I99" s="21">
        <v>90</v>
      </c>
      <c r="J99" s="21"/>
    </row>
    <row r="100" spans="1:10" ht="42" customHeight="1">
      <c r="A100" s="30" t="s">
        <v>109</v>
      </c>
      <c r="B100" s="28"/>
      <c r="C100" s="28"/>
      <c r="D100" s="29"/>
      <c r="E100" s="18" t="s">
        <v>15</v>
      </c>
      <c r="F100" s="19">
        <v>1</v>
      </c>
      <c r="G100" s="20">
        <f>+G101+G105+G106</f>
        <v>0</v>
      </c>
      <c r="H100" s="2"/>
      <c r="I100" s="21">
        <v>91</v>
      </c>
      <c r="J100" s="21">
        <v>200</v>
      </c>
    </row>
    <row r="101" spans="1:10" ht="42" customHeight="1">
      <c r="A101" s="30" t="s">
        <v>110</v>
      </c>
      <c r="B101" s="28"/>
      <c r="C101" s="28"/>
      <c r="D101" s="29"/>
      <c r="E101" s="18" t="s">
        <v>15</v>
      </c>
      <c r="F101" s="19">
        <v>1</v>
      </c>
      <c r="G101" s="20">
        <f>+G102</f>
        <v>0</v>
      </c>
      <c r="H101" s="2"/>
      <c r="I101" s="21">
        <v>92</v>
      </c>
      <c r="J101" s="21">
        <v>1</v>
      </c>
    </row>
    <row r="102" spans="1:10" ht="42" customHeight="1">
      <c r="A102" s="16"/>
      <c r="B102" s="31" t="s">
        <v>111</v>
      </c>
      <c r="C102" s="28"/>
      <c r="D102" s="29"/>
      <c r="E102" s="18" t="s">
        <v>15</v>
      </c>
      <c r="F102" s="19">
        <v>1</v>
      </c>
      <c r="G102" s="20">
        <f>+G103</f>
        <v>0</v>
      </c>
      <c r="H102" s="2"/>
      <c r="I102" s="21">
        <v>93</v>
      </c>
      <c r="J102" s="21">
        <v>2</v>
      </c>
    </row>
    <row r="103" spans="1:10" ht="42" customHeight="1">
      <c r="A103" s="16"/>
      <c r="B103" s="17"/>
      <c r="C103" s="31" t="s">
        <v>110</v>
      </c>
      <c r="D103" s="29"/>
      <c r="E103" s="18" t="s">
        <v>15</v>
      </c>
      <c r="F103" s="19">
        <v>1</v>
      </c>
      <c r="G103" s="20">
        <f>+G104</f>
        <v>0</v>
      </c>
      <c r="H103" s="2"/>
      <c r="I103" s="21">
        <v>94</v>
      </c>
      <c r="J103" s="21">
        <v>3</v>
      </c>
    </row>
    <row r="104" spans="1:10" ht="42" customHeight="1">
      <c r="A104" s="16"/>
      <c r="B104" s="17"/>
      <c r="C104" s="17"/>
      <c r="D104" s="32" t="s">
        <v>112</v>
      </c>
      <c r="E104" s="18" t="s">
        <v>104</v>
      </c>
      <c r="F104" s="19">
        <v>2</v>
      </c>
      <c r="G104" s="33"/>
      <c r="H104" s="2"/>
      <c r="I104" s="21">
        <v>95</v>
      </c>
      <c r="J104" s="21">
        <v>4</v>
      </c>
    </row>
    <row r="105" spans="1:10" ht="42" customHeight="1">
      <c r="A105" s="30" t="s">
        <v>113</v>
      </c>
      <c r="B105" s="28"/>
      <c r="C105" s="28"/>
      <c r="D105" s="29"/>
      <c r="E105" s="18" t="s">
        <v>15</v>
      </c>
      <c r="F105" s="19">
        <v>1</v>
      </c>
      <c r="G105" s="33"/>
      <c r="H105" s="2"/>
      <c r="I105" s="21">
        <v>96</v>
      </c>
      <c r="J105" s="21"/>
    </row>
    <row r="106" spans="1:10" ht="42" customHeight="1">
      <c r="A106" s="30" t="s">
        <v>114</v>
      </c>
      <c r="B106" s="28"/>
      <c r="C106" s="28"/>
      <c r="D106" s="29"/>
      <c r="E106" s="18" t="s">
        <v>15</v>
      </c>
      <c r="F106" s="19">
        <v>1</v>
      </c>
      <c r="G106" s="20">
        <f>+G107</f>
        <v>0</v>
      </c>
      <c r="H106" s="2"/>
      <c r="I106" s="21">
        <v>97</v>
      </c>
      <c r="J106" s="21">
        <v>1</v>
      </c>
    </row>
    <row r="107" spans="1:10" ht="42" customHeight="1">
      <c r="A107" s="16"/>
      <c r="B107" s="31" t="s">
        <v>111</v>
      </c>
      <c r="C107" s="28"/>
      <c r="D107" s="29"/>
      <c r="E107" s="18" t="s">
        <v>15</v>
      </c>
      <c r="F107" s="19">
        <v>1</v>
      </c>
      <c r="G107" s="20">
        <f>+G108</f>
        <v>0</v>
      </c>
      <c r="H107" s="2"/>
      <c r="I107" s="21">
        <v>98</v>
      </c>
      <c r="J107" s="21">
        <v>2</v>
      </c>
    </row>
    <row r="108" spans="1:10" ht="42" customHeight="1">
      <c r="A108" s="16"/>
      <c r="B108" s="17"/>
      <c r="C108" s="31" t="s">
        <v>114</v>
      </c>
      <c r="D108" s="29"/>
      <c r="E108" s="18" t="s">
        <v>15</v>
      </c>
      <c r="F108" s="19">
        <v>1</v>
      </c>
      <c r="G108" s="20">
        <f>+G109+G110+G111+G112</f>
        <v>0</v>
      </c>
      <c r="H108" s="2"/>
      <c r="I108" s="21">
        <v>99</v>
      </c>
      <c r="J108" s="21">
        <v>3</v>
      </c>
    </row>
    <row r="109" spans="1:10" ht="42" customHeight="1">
      <c r="A109" s="16"/>
      <c r="B109" s="17"/>
      <c r="C109" s="17"/>
      <c r="D109" s="32" t="s">
        <v>115</v>
      </c>
      <c r="E109" s="18" t="s">
        <v>56</v>
      </c>
      <c r="F109" s="19">
        <v>83.9</v>
      </c>
      <c r="G109" s="33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2" t="s">
        <v>116</v>
      </c>
      <c r="E110" s="18" t="s">
        <v>56</v>
      </c>
      <c r="F110" s="19">
        <v>78.599999999999994</v>
      </c>
      <c r="G110" s="33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2" t="s">
        <v>117</v>
      </c>
      <c r="E111" s="18" t="s">
        <v>97</v>
      </c>
      <c r="F111" s="19">
        <v>1</v>
      </c>
      <c r="G111" s="33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2" t="s">
        <v>118</v>
      </c>
      <c r="E112" s="18" t="s">
        <v>15</v>
      </c>
      <c r="F112" s="19">
        <v>1</v>
      </c>
      <c r="G112" s="33"/>
      <c r="H112" s="2"/>
      <c r="I112" s="21">
        <v>103</v>
      </c>
      <c r="J112" s="21">
        <v>4</v>
      </c>
    </row>
    <row r="113" spans="1:10" ht="42" customHeight="1">
      <c r="A113" s="30" t="s">
        <v>119</v>
      </c>
      <c r="B113" s="28"/>
      <c r="C113" s="28"/>
      <c r="D113" s="29"/>
      <c r="E113" s="18" t="s">
        <v>15</v>
      </c>
      <c r="F113" s="19">
        <v>1</v>
      </c>
      <c r="G113" s="33"/>
      <c r="H113" s="2"/>
      <c r="I113" s="21">
        <v>104</v>
      </c>
      <c r="J113" s="21">
        <v>210</v>
      </c>
    </row>
    <row r="114" spans="1:10" ht="42" customHeight="1">
      <c r="A114" s="30" t="s">
        <v>120</v>
      </c>
      <c r="B114" s="28"/>
      <c r="C114" s="28"/>
      <c r="D114" s="29"/>
      <c r="E114" s="18" t="s">
        <v>15</v>
      </c>
      <c r="F114" s="19">
        <v>1</v>
      </c>
      <c r="G114" s="33"/>
      <c r="H114" s="2"/>
      <c r="I114" s="21">
        <v>105</v>
      </c>
      <c r="J114" s="21">
        <v>220</v>
      </c>
    </row>
    <row r="115" spans="1:10" ht="42" customHeight="1">
      <c r="A115" s="34" t="s">
        <v>121</v>
      </c>
      <c r="B115" s="35"/>
      <c r="C115" s="35"/>
      <c r="D115" s="36"/>
      <c r="E115" s="37" t="s">
        <v>15</v>
      </c>
      <c r="F115" s="38">
        <v>1</v>
      </c>
      <c r="G115" s="39">
        <f>+G10+G114</f>
        <v>0</v>
      </c>
      <c r="H115" s="40"/>
      <c r="I115" s="41">
        <v>106</v>
      </c>
      <c r="J115" s="41">
        <v>30</v>
      </c>
    </row>
    <row r="116" spans="1:10" ht="42" customHeight="1">
      <c r="A116" s="22" t="s">
        <v>11</v>
      </c>
      <c r="B116" s="23"/>
      <c r="C116" s="23"/>
      <c r="D116" s="24"/>
      <c r="E116" s="25" t="s">
        <v>12</v>
      </c>
      <c r="F116" s="26" t="s">
        <v>12</v>
      </c>
      <c r="G116" s="27">
        <f>G115</f>
        <v>0</v>
      </c>
      <c r="I116" s="21">
        <v>107</v>
      </c>
      <c r="J116" s="21">
        <v>90</v>
      </c>
    </row>
    <row r="117" spans="1:10" ht="42" customHeight="1"/>
    <row r="118" spans="1:10" ht="42" customHeight="1"/>
  </sheetData>
  <sheetProtection algorithmName="SHA-512" hashValue="2ltyWV/xBTAkBnUfVblQxsjLSMeOmyErMRhr508IzGVAmS4ULmo02EGNrddSwOrBR7+44xvNnUwyZ1HyvodOHA==" saltValue="LynK3UynRmcYPKXBXRecqA==" spinCount="100000" sheet="1" objects="1" scenarios="1"/>
  <mergeCells count="38">
    <mergeCell ref="A115:D115"/>
    <mergeCell ref="A105:D105"/>
    <mergeCell ref="A106:D106"/>
    <mergeCell ref="B107:D107"/>
    <mergeCell ref="C108:D108"/>
    <mergeCell ref="A113:D113"/>
    <mergeCell ref="A114:D114"/>
    <mergeCell ref="C97:D97"/>
    <mergeCell ref="A99:D99"/>
    <mergeCell ref="A100:D100"/>
    <mergeCell ref="A101:D101"/>
    <mergeCell ref="B102:D102"/>
    <mergeCell ref="C103:D103"/>
    <mergeCell ref="C78:D78"/>
    <mergeCell ref="A81:D81"/>
    <mergeCell ref="B82:D82"/>
    <mergeCell ref="C83:D83"/>
    <mergeCell ref="C89:D89"/>
    <mergeCell ref="C95:D95"/>
    <mergeCell ref="C26:D26"/>
    <mergeCell ref="B40:D40"/>
    <mergeCell ref="C41:D41"/>
    <mergeCell ref="C59:D59"/>
    <mergeCell ref="C72:D72"/>
    <mergeCell ref="B77:D77"/>
    <mergeCell ref="A116:D116"/>
    <mergeCell ref="A10:D10"/>
    <mergeCell ref="A11:D11"/>
    <mergeCell ref="A12:D12"/>
    <mergeCell ref="B13:D13"/>
    <mergeCell ref="C14:D14"/>
    <mergeCell ref="B25:D2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 Minami</dc:creator>
  <cp:lastModifiedBy>Ishikawa Minami</cp:lastModifiedBy>
  <dcterms:created xsi:type="dcterms:W3CDTF">2020-06-30T01:22:33Z</dcterms:created>
  <dcterms:modified xsi:type="dcterms:W3CDTF">2020-06-30T01:23:34Z</dcterms:modified>
</cp:coreProperties>
</file>